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zaway\Desktop\Robin's Docs\Budget\2018 budget\"/>
    </mc:Choice>
  </mc:AlternateContent>
  <bookViews>
    <workbookView xWindow="240" yWindow="45" windowWidth="8490" windowHeight="586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5" i="1" l="1"/>
  <c r="G43" i="1" l="1"/>
  <c r="G54" i="1" s="1"/>
  <c r="G17" i="1"/>
  <c r="G11" i="1"/>
  <c r="G23" i="1" s="1"/>
  <c r="C54" i="1"/>
  <c r="G24" i="1" s="1"/>
  <c r="G25" i="1" l="1"/>
  <c r="F54" i="1" l="1"/>
</calcChain>
</file>

<file path=xl/sharedStrings.xml><?xml version="1.0" encoding="utf-8"?>
<sst xmlns="http://schemas.openxmlformats.org/spreadsheetml/2006/main" count="90" uniqueCount="83">
  <si>
    <t>REVENUES</t>
  </si>
  <si>
    <t>FANNIN COUNTY BOARD OF COMMISSIONERS</t>
  </si>
  <si>
    <t>EXPENDITURES: OTHER FUNDS</t>
  </si>
  <si>
    <t>EXPENDITURES:  GENERAL FUND</t>
  </si>
  <si>
    <t>PUBLIC NOTICE BUDGET HEARING</t>
  </si>
  <si>
    <t>S.P.L.O.S.T. ROADS</t>
  </si>
  <si>
    <t>Third Floor Jury Assemby Room at Blue Ridge, Georgia.  All citizens are invited to attend and provide the Board of</t>
  </si>
  <si>
    <t>of Commissioners with written and oral comments concerning the County's entire budget.  After the public hearing</t>
  </si>
  <si>
    <t xml:space="preserve">the budget will be reviewed and amended by the Board of Commissioners. </t>
  </si>
  <si>
    <t>Administration</t>
  </si>
  <si>
    <t>Building Maintenance</t>
  </si>
  <si>
    <t>Land Development</t>
  </si>
  <si>
    <t>Board of Elections</t>
  </si>
  <si>
    <t>Recreations</t>
  </si>
  <si>
    <t>Arts Program</t>
  </si>
  <si>
    <t>Central Supply</t>
  </si>
  <si>
    <t>Tax Commissioner</t>
  </si>
  <si>
    <t>Tax Assessors</t>
  </si>
  <si>
    <t>Board of Equalization</t>
  </si>
  <si>
    <t>Superior Court</t>
  </si>
  <si>
    <t>Clerk of Superior Court</t>
  </si>
  <si>
    <t>Probate Court</t>
  </si>
  <si>
    <t>Magistrate Court</t>
  </si>
  <si>
    <t>District Attorney</t>
  </si>
  <si>
    <t>Juvenile Court</t>
  </si>
  <si>
    <t>Public Defender</t>
  </si>
  <si>
    <t>Drug Task Force</t>
  </si>
  <si>
    <t>Resource Officers</t>
  </si>
  <si>
    <t>County Detention/Jail</t>
  </si>
  <si>
    <t>Probation Office</t>
  </si>
  <si>
    <t>Fire Services</t>
  </si>
  <si>
    <t>Coroner</t>
  </si>
  <si>
    <t>Emergency Services/EMS/Ambulance</t>
  </si>
  <si>
    <t>Emergency Management/EMA</t>
  </si>
  <si>
    <t>Animal Control</t>
  </si>
  <si>
    <t>Public Roads</t>
  </si>
  <si>
    <t>Environmental Monitoring</t>
  </si>
  <si>
    <t>Bond Payments</t>
  </si>
  <si>
    <t>Public Health</t>
  </si>
  <si>
    <t>Department of Family &amp; Children Services</t>
  </si>
  <si>
    <t>North Georgia Mountain Crisis Center</t>
  </si>
  <si>
    <t>North Georgia Community Action Agency</t>
  </si>
  <si>
    <t>Mineral Springs Center</t>
  </si>
  <si>
    <t>County Extension</t>
  </si>
  <si>
    <t>Natural Resources Soil Conservation</t>
  </si>
  <si>
    <t>Mountain Regional Library</t>
  </si>
  <si>
    <t>North Georgia Regional Development</t>
  </si>
  <si>
    <t>Development Authority</t>
  </si>
  <si>
    <t>Historic Commission</t>
  </si>
  <si>
    <t>GENERAL FUND EXPENSE TOTAL</t>
  </si>
  <si>
    <t>Confiscated Assets Fund</t>
  </si>
  <si>
    <t>Emergency/911 Telephone Fund</t>
  </si>
  <si>
    <t>Crime Victims Assistance Fines/D.A.</t>
  </si>
  <si>
    <t>Jail Fund/Fines</t>
  </si>
  <si>
    <t>Juvenile Fund/Fines</t>
  </si>
  <si>
    <t>Multiple Grant Fund/Family Connections</t>
  </si>
  <si>
    <t>Donations/Special Projects/Recreation</t>
  </si>
  <si>
    <t>Drug Education &amp; Treatment Fund</t>
  </si>
  <si>
    <t>General Fund</t>
  </si>
  <si>
    <t>Emergency 911 Telephone Func</t>
  </si>
  <si>
    <t>Donation/Special Projects Fund</t>
  </si>
  <si>
    <t>Drug Fines/Drug Education &amp; Treatment</t>
  </si>
  <si>
    <t>GRAND TOTAL ALL REVENUE FUNDS</t>
  </si>
  <si>
    <t>Confiscation Assets Fund</t>
  </si>
  <si>
    <t>General Fund Total</t>
  </si>
  <si>
    <t>GRAND TOTAL ALL EXPENDITURES</t>
  </si>
  <si>
    <t>GRAND TOTAL REVENUES AMENDED</t>
  </si>
  <si>
    <t xml:space="preserve">Sheriff-  </t>
  </si>
  <si>
    <t>Emergency 911</t>
  </si>
  <si>
    <t>Family Connections</t>
  </si>
  <si>
    <t>public hearing on</t>
  </si>
  <si>
    <t>S.P.L.O.S.T. CAPTIAL OUTLAY</t>
  </si>
  <si>
    <t>S.P.L.O.S.T. CAPITAL OUTLAY</t>
  </si>
  <si>
    <t>Total Expenditure Other Funds</t>
  </si>
  <si>
    <t>Law Library/clerk tech/revolving loan</t>
  </si>
  <si>
    <t>Law Library/Clerk Tech/Revolving loan</t>
  </si>
  <si>
    <t>November 28, 2017 at 5:00 P.M.</t>
  </si>
  <si>
    <t xml:space="preserve">    The Fannin County Board of Commissioners will hold a</t>
  </si>
  <si>
    <t>APPROVED</t>
  </si>
  <si>
    <t xml:space="preserve">Approximated fund balance </t>
  </si>
  <si>
    <t>Recreation income $ 209,138</t>
  </si>
  <si>
    <t>Hotel/Motel Excise Tax</t>
  </si>
  <si>
    <t>APPROVED FY 2018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</si>
</sst>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5">
    <xf numFmtId="0" fontId="0" fillId="0" borderId="0" xfId="0"/>
    <xf numFmtId="3" fontId="1" fillId="0" borderId="0" xfId="0" applyNumberFormat="1" applyFont="1" applyBorder="1" applyAlignment="1"/>
    <xf numFmtId="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/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 applyAlignment="1"/>
    <xf numFmtId="0" fontId="2" fillId="0" borderId="1" xfId="0" applyFont="1" applyBorder="1"/>
    <xf numFmtId="3" fontId="5" fillId="0" borderId="0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 applyAlignment="1">
      <alignment horizontal="left"/>
    </xf>
    <xf numFmtId="44" fontId="0" fillId="0" borderId="0" xfId="1" applyFont="1" applyBorder="1"/>
    <xf numFmtId="44" fontId="1" fillId="0" borderId="0" xfId="1" applyFont="1" applyBorder="1" applyAlignment="1"/>
    <xf numFmtId="44" fontId="1" fillId="2" borderId="0" xfId="1" applyFont="1" applyFill="1" applyBorder="1" applyAlignment="1"/>
    <xf numFmtId="44" fontId="6" fillId="2" borderId="0" xfId="1" applyFont="1" applyFill="1" applyBorder="1" applyAlignment="1">
      <alignment horizontal="right"/>
    </xf>
    <xf numFmtId="44" fontId="1" fillId="2" borderId="0" xfId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1" xfId="0" applyFont="1" applyBorder="1"/>
    <xf numFmtId="0" fontId="7" fillId="0" borderId="2" xfId="0" applyFont="1" applyBorder="1"/>
    <xf numFmtId="0" fontId="9" fillId="0" borderId="0" xfId="0" applyFont="1" applyBorder="1" applyAlignment="1"/>
    <xf numFmtId="42" fontId="1" fillId="0" borderId="0" xfId="1" applyNumberFormat="1" applyFont="1" applyBorder="1"/>
    <xf numFmtId="41" fontId="1" fillId="0" borderId="0" xfId="1" applyNumberFormat="1" applyFont="1" applyBorder="1"/>
    <xf numFmtId="41" fontId="7" fillId="0" borderId="0" xfId="1" applyNumberFormat="1" applyFont="1" applyBorder="1"/>
    <xf numFmtId="42" fontId="1" fillId="0" borderId="0" xfId="0" applyNumberFormat="1" applyFont="1" applyBorder="1"/>
    <xf numFmtId="42" fontId="7" fillId="0" borderId="1" xfId="1" applyNumberFormat="1" applyFont="1" applyBorder="1"/>
    <xf numFmtId="42" fontId="2" fillId="0" borderId="1" xfId="1" applyNumberFormat="1" applyFont="1" applyBorder="1"/>
    <xf numFmtId="42" fontId="7" fillId="0" borderId="2" xfId="0" applyNumberFormat="1" applyFont="1" applyBorder="1"/>
    <xf numFmtId="42" fontId="1" fillId="0" borderId="1" xfId="0" applyNumberFormat="1" applyFont="1" applyBorder="1"/>
    <xf numFmtId="0" fontId="1" fillId="0" borderId="0" xfId="0" applyFont="1" applyFill="1" applyBorder="1" applyAlignment="1"/>
    <xf numFmtId="42" fontId="7" fillId="0" borderId="3" xfId="0" applyNumberFormat="1" applyFont="1" applyBorder="1"/>
    <xf numFmtId="0" fontId="6" fillId="0" borderId="0" xfId="0" applyFont="1" applyBorder="1"/>
    <xf numFmtId="41" fontId="1" fillId="2" borderId="0" xfId="1" applyNumberFormat="1" applyFont="1" applyFill="1" applyBorder="1"/>
    <xf numFmtId="0" fontId="1" fillId="3" borderId="0" xfId="0" applyFont="1" applyFill="1" applyBorder="1"/>
    <xf numFmtId="3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41" fontId="1" fillId="0" borderId="0" xfId="1" applyNumberFormat="1" applyFont="1" applyFill="1" applyBorder="1"/>
    <xf numFmtId="44" fontId="1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A4" sqref="A4"/>
    </sheetView>
  </sheetViews>
  <sheetFormatPr defaultColWidth="8.85546875" defaultRowHeight="12.75" x14ac:dyDescent="0.2"/>
  <cols>
    <col min="1" max="1" width="24.5703125" style="3" customWidth="1"/>
    <col min="2" max="2" width="10.85546875" style="2" customWidth="1"/>
    <col min="3" max="3" width="10.85546875" style="22" customWidth="1"/>
    <col min="4" max="4" width="1.85546875" style="22" customWidth="1"/>
    <col min="5" max="5" width="24.7109375" style="3" customWidth="1"/>
    <col min="6" max="6" width="11.42578125" style="2" customWidth="1"/>
    <col min="7" max="7" width="10.85546875" style="23" customWidth="1"/>
    <col min="8" max="16384" width="8.85546875" style="9"/>
  </cols>
  <sheetData>
    <row r="1" spans="1:7" x14ac:dyDescent="0.2">
      <c r="A1" s="42" t="s">
        <v>4</v>
      </c>
      <c r="B1" s="42"/>
      <c r="C1" s="42"/>
      <c r="D1" s="42"/>
      <c r="E1" s="42"/>
      <c r="F1" s="42"/>
    </row>
    <row r="2" spans="1:7" x14ac:dyDescent="0.2">
      <c r="A2" s="42" t="s">
        <v>1</v>
      </c>
      <c r="B2" s="42"/>
      <c r="C2" s="42"/>
      <c r="D2" s="42"/>
      <c r="E2" s="42"/>
      <c r="F2" s="42"/>
    </row>
    <row r="3" spans="1:7" x14ac:dyDescent="0.2">
      <c r="A3" s="42" t="s">
        <v>82</v>
      </c>
      <c r="B3" s="42"/>
      <c r="C3" s="42"/>
      <c r="D3" s="42"/>
      <c r="E3" s="42"/>
      <c r="F3" s="42"/>
    </row>
    <row r="4" spans="1:7" x14ac:dyDescent="0.2">
      <c r="A4" s="9"/>
      <c r="B4" s="9"/>
      <c r="C4" s="18"/>
      <c r="D4" s="18"/>
      <c r="E4" s="9"/>
      <c r="F4" s="16"/>
    </row>
    <row r="5" spans="1:7" x14ac:dyDescent="0.2">
      <c r="A5" s="8" t="s">
        <v>77</v>
      </c>
      <c r="B5" s="8"/>
      <c r="C5" s="19" t="s">
        <v>70</v>
      </c>
      <c r="D5" s="19"/>
      <c r="E5" s="36" t="s">
        <v>76</v>
      </c>
      <c r="F5" s="8"/>
    </row>
    <row r="6" spans="1:7" x14ac:dyDescent="0.2">
      <c r="A6" s="13" t="s">
        <v>6</v>
      </c>
      <c r="B6" s="8"/>
      <c r="C6" s="19"/>
      <c r="D6" s="19"/>
      <c r="E6" s="8"/>
      <c r="F6" s="27"/>
    </row>
    <row r="7" spans="1:7" x14ac:dyDescent="0.2">
      <c r="A7" s="13" t="s">
        <v>7</v>
      </c>
      <c r="B7" s="8"/>
      <c r="C7" s="19"/>
      <c r="D7" s="19"/>
      <c r="E7" s="8"/>
      <c r="F7" s="8"/>
    </row>
    <row r="8" spans="1:7" x14ac:dyDescent="0.2">
      <c r="A8" s="13" t="s">
        <v>8</v>
      </c>
      <c r="B8" s="8"/>
      <c r="C8" s="19"/>
      <c r="D8" s="19"/>
      <c r="E8" s="8"/>
      <c r="F8" s="8"/>
    </row>
    <row r="9" spans="1:7" s="10" customFormat="1" ht="12.75" customHeight="1" x14ac:dyDescent="0.2">
      <c r="A9" s="4"/>
      <c r="B9" s="1"/>
      <c r="C9" s="20"/>
      <c r="D9" s="20"/>
      <c r="E9" s="6"/>
      <c r="F9" s="17"/>
      <c r="G9" s="24"/>
    </row>
    <row r="10" spans="1:7" x14ac:dyDescent="0.2">
      <c r="A10" s="11" t="s">
        <v>3</v>
      </c>
      <c r="B10" s="5"/>
      <c r="C10" s="21" t="s">
        <v>78</v>
      </c>
      <c r="D10" s="21"/>
      <c r="E10" s="11" t="s">
        <v>2</v>
      </c>
      <c r="F10" s="5"/>
      <c r="G10" s="38" t="s">
        <v>78</v>
      </c>
    </row>
    <row r="11" spans="1:7" x14ac:dyDescent="0.2">
      <c r="A11" s="7" t="s">
        <v>9</v>
      </c>
      <c r="B11" s="28"/>
      <c r="C11" s="39">
        <v>1992873</v>
      </c>
      <c r="E11" s="3" t="s">
        <v>74</v>
      </c>
      <c r="F11" s="31"/>
      <c r="G11" s="31">
        <f>7000+25000+14000</f>
        <v>46000</v>
      </c>
    </row>
    <row r="12" spans="1:7" x14ac:dyDescent="0.2">
      <c r="A12" s="7" t="s">
        <v>10</v>
      </c>
      <c r="C12" s="39">
        <v>583198</v>
      </c>
      <c r="E12" s="7" t="s">
        <v>50</v>
      </c>
      <c r="F12" s="29"/>
      <c r="G12" s="29">
        <v>4000</v>
      </c>
    </row>
    <row r="13" spans="1:7" x14ac:dyDescent="0.2">
      <c r="A13" s="7" t="s">
        <v>11</v>
      </c>
      <c r="C13" s="39">
        <v>251744</v>
      </c>
      <c r="E13" s="7" t="s">
        <v>51</v>
      </c>
      <c r="F13" s="29"/>
      <c r="G13" s="29">
        <v>235150</v>
      </c>
    </row>
    <row r="14" spans="1:7" x14ac:dyDescent="0.2">
      <c r="A14" s="7" t="s">
        <v>12</v>
      </c>
      <c r="C14" s="39">
        <v>292123</v>
      </c>
      <c r="E14" s="7" t="s">
        <v>56</v>
      </c>
      <c r="F14" s="29"/>
      <c r="G14" s="29">
        <v>100</v>
      </c>
    </row>
    <row r="15" spans="1:7" x14ac:dyDescent="0.2">
      <c r="A15" s="7" t="s">
        <v>13</v>
      </c>
      <c r="C15" s="39">
        <v>835823</v>
      </c>
      <c r="E15" s="7" t="s">
        <v>52</v>
      </c>
      <c r="F15" s="29"/>
      <c r="G15" s="29">
        <v>14000</v>
      </c>
    </row>
    <row r="16" spans="1:7" x14ac:dyDescent="0.2">
      <c r="A16" s="7" t="s">
        <v>14</v>
      </c>
      <c r="C16" s="39">
        <v>102289</v>
      </c>
      <c r="E16" s="7" t="s">
        <v>57</v>
      </c>
      <c r="F16" s="29"/>
      <c r="G16" s="29">
        <v>11300</v>
      </c>
    </row>
    <row r="17" spans="1:7" x14ac:dyDescent="0.2">
      <c r="A17" s="7" t="s">
        <v>15</v>
      </c>
      <c r="C17" s="39">
        <v>18000</v>
      </c>
      <c r="E17" s="7" t="s">
        <v>53</v>
      </c>
      <c r="F17" s="29"/>
      <c r="G17" s="29">
        <f>8100+20000</f>
        <v>28100</v>
      </c>
    </row>
    <row r="18" spans="1:7" x14ac:dyDescent="0.2">
      <c r="A18" s="7" t="s">
        <v>16</v>
      </c>
      <c r="C18" s="39">
        <v>394590</v>
      </c>
      <c r="E18" s="7" t="s">
        <v>54</v>
      </c>
      <c r="F18" s="29"/>
      <c r="G18" s="29">
        <v>4000</v>
      </c>
    </row>
    <row r="19" spans="1:7" x14ac:dyDescent="0.2">
      <c r="A19" s="7" t="s">
        <v>17</v>
      </c>
      <c r="C19" s="39">
        <v>848265</v>
      </c>
      <c r="E19" s="7" t="s">
        <v>55</v>
      </c>
      <c r="F19" s="29"/>
      <c r="G19" s="29">
        <v>137550</v>
      </c>
    </row>
    <row r="20" spans="1:7" x14ac:dyDescent="0.2">
      <c r="A20" s="7" t="s">
        <v>18</v>
      </c>
      <c r="C20" s="39">
        <v>29810</v>
      </c>
      <c r="E20" s="3" t="s">
        <v>81</v>
      </c>
      <c r="F20" s="29"/>
      <c r="G20" s="29">
        <v>1301500</v>
      </c>
    </row>
    <row r="21" spans="1:7" x14ac:dyDescent="0.2">
      <c r="A21" s="7" t="s">
        <v>19</v>
      </c>
      <c r="C21" s="43">
        <v>243135</v>
      </c>
      <c r="D21" s="44"/>
      <c r="E21" s="7" t="s">
        <v>5</v>
      </c>
      <c r="F21" s="29"/>
      <c r="G21" s="29">
        <v>4102200</v>
      </c>
    </row>
    <row r="22" spans="1:7" x14ac:dyDescent="0.2">
      <c r="A22" s="7" t="s">
        <v>20</v>
      </c>
      <c r="C22" s="43">
        <v>560557</v>
      </c>
      <c r="D22" s="44"/>
      <c r="E22" s="3" t="s">
        <v>71</v>
      </c>
      <c r="F22" s="29"/>
      <c r="G22" s="29">
        <v>3000100</v>
      </c>
    </row>
    <row r="23" spans="1:7" x14ac:dyDescent="0.2">
      <c r="A23" s="7" t="s">
        <v>21</v>
      </c>
      <c r="C23" s="43">
        <v>297305</v>
      </c>
      <c r="D23" s="44"/>
      <c r="E23" s="12" t="s">
        <v>73</v>
      </c>
      <c r="F23" s="30"/>
      <c r="G23" s="30">
        <f>SUM(G11:G22)</f>
        <v>8884000</v>
      </c>
    </row>
    <row r="24" spans="1:7" x14ac:dyDescent="0.2">
      <c r="A24" s="7" t="s">
        <v>22</v>
      </c>
      <c r="C24" s="43">
        <v>226734</v>
      </c>
      <c r="D24" s="44"/>
      <c r="E24" s="12" t="s">
        <v>64</v>
      </c>
      <c r="F24" s="30"/>
      <c r="G24" s="30">
        <f>C54</f>
        <v>18763178</v>
      </c>
    </row>
    <row r="25" spans="1:7" ht="13.5" thickBot="1" x14ac:dyDescent="0.25">
      <c r="A25" s="7" t="s">
        <v>23</v>
      </c>
      <c r="C25" s="43">
        <v>315116</v>
      </c>
      <c r="D25" s="44"/>
      <c r="E25" s="14" t="s">
        <v>65</v>
      </c>
      <c r="F25" s="32"/>
      <c r="G25" s="32">
        <f>SUM(G23:G24)</f>
        <v>27647178</v>
      </c>
    </row>
    <row r="26" spans="1:7" ht="13.5" thickTop="1" x14ac:dyDescent="0.2">
      <c r="A26" s="7" t="s">
        <v>24</v>
      </c>
      <c r="C26" s="43">
        <v>309908</v>
      </c>
      <c r="D26" s="44"/>
      <c r="E26" s="12"/>
      <c r="F26" s="12"/>
    </row>
    <row r="27" spans="1:7" x14ac:dyDescent="0.2">
      <c r="A27" s="7" t="s">
        <v>25</v>
      </c>
      <c r="C27" s="43">
        <v>259436</v>
      </c>
      <c r="D27" s="44"/>
      <c r="E27" s="12"/>
      <c r="F27" s="12"/>
    </row>
    <row r="28" spans="1:7" x14ac:dyDescent="0.2">
      <c r="A28" s="7" t="s">
        <v>26</v>
      </c>
      <c r="C28" s="39">
        <v>45000</v>
      </c>
      <c r="E28" s="12"/>
      <c r="F28" s="41"/>
    </row>
    <row r="29" spans="1:7" x14ac:dyDescent="0.2">
      <c r="A29" s="7" t="s">
        <v>27</v>
      </c>
      <c r="C29" s="39">
        <v>0</v>
      </c>
      <c r="E29" s="11" t="s">
        <v>0</v>
      </c>
      <c r="F29" s="12"/>
    </row>
    <row r="30" spans="1:7" x14ac:dyDescent="0.2">
      <c r="A30" s="7" t="s">
        <v>67</v>
      </c>
      <c r="C30" s="39">
        <v>2182487</v>
      </c>
      <c r="E30" s="3" t="s">
        <v>58</v>
      </c>
      <c r="F30" s="28"/>
      <c r="G30" s="28">
        <v>18206673</v>
      </c>
    </row>
    <row r="31" spans="1:7" x14ac:dyDescent="0.2">
      <c r="A31" s="7" t="s">
        <v>28</v>
      </c>
      <c r="C31" s="2">
        <v>1387601</v>
      </c>
      <c r="D31" s="2"/>
      <c r="E31" s="3" t="s">
        <v>75</v>
      </c>
      <c r="F31" s="29"/>
      <c r="G31" s="29">
        <v>46000</v>
      </c>
    </row>
    <row r="32" spans="1:7" x14ac:dyDescent="0.2">
      <c r="A32" s="7" t="s">
        <v>29</v>
      </c>
      <c r="C32" s="2">
        <v>31823</v>
      </c>
      <c r="D32" s="2"/>
      <c r="E32" s="7" t="s">
        <v>63</v>
      </c>
      <c r="F32" s="29"/>
      <c r="G32" s="29">
        <v>4000</v>
      </c>
    </row>
    <row r="33" spans="1:7" x14ac:dyDescent="0.2">
      <c r="A33" s="7" t="s">
        <v>30</v>
      </c>
      <c r="C33" s="2">
        <v>528243</v>
      </c>
      <c r="D33" s="2"/>
      <c r="E33" s="7" t="s">
        <v>59</v>
      </c>
      <c r="F33" s="29"/>
      <c r="G33" s="29">
        <v>350000</v>
      </c>
    </row>
    <row r="34" spans="1:7" x14ac:dyDescent="0.2">
      <c r="A34" s="7" t="s">
        <v>31</v>
      </c>
      <c r="C34" s="2">
        <v>59457</v>
      </c>
      <c r="D34" s="2"/>
      <c r="E34" s="7" t="s">
        <v>60</v>
      </c>
      <c r="F34" s="29"/>
      <c r="G34" s="29">
        <v>100</v>
      </c>
    </row>
    <row r="35" spans="1:7" x14ac:dyDescent="0.2">
      <c r="A35" s="7" t="s">
        <v>32</v>
      </c>
      <c r="C35" s="2">
        <v>2073973</v>
      </c>
      <c r="D35" s="2"/>
      <c r="E35" s="7" t="s">
        <v>52</v>
      </c>
      <c r="F35" s="29"/>
      <c r="G35" s="29">
        <v>14000</v>
      </c>
    </row>
    <row r="36" spans="1:7" x14ac:dyDescent="0.2">
      <c r="A36" s="7" t="s">
        <v>33</v>
      </c>
      <c r="C36" s="2">
        <v>131778</v>
      </c>
      <c r="D36" s="2"/>
      <c r="E36" s="7" t="s">
        <v>61</v>
      </c>
      <c r="F36" s="29"/>
      <c r="G36" s="29">
        <v>11300</v>
      </c>
    </row>
    <row r="37" spans="1:7" x14ac:dyDescent="0.2">
      <c r="A37" s="7" t="s">
        <v>68</v>
      </c>
      <c r="C37" s="2">
        <v>516637</v>
      </c>
      <c r="D37" s="2"/>
      <c r="E37" s="7" t="s">
        <v>53</v>
      </c>
      <c r="F37" s="29"/>
      <c r="G37" s="29">
        <v>28100</v>
      </c>
    </row>
    <row r="38" spans="1:7" x14ac:dyDescent="0.2">
      <c r="A38" s="7" t="s">
        <v>34</v>
      </c>
      <c r="C38" s="2">
        <v>201694</v>
      </c>
      <c r="D38" s="2"/>
      <c r="E38" s="15" t="s">
        <v>54</v>
      </c>
      <c r="F38" s="29"/>
      <c r="G38" s="29">
        <v>4000</v>
      </c>
    </row>
    <row r="39" spans="1:7" x14ac:dyDescent="0.2">
      <c r="A39" s="7" t="s">
        <v>35</v>
      </c>
      <c r="C39" s="2">
        <v>2085162</v>
      </c>
      <c r="D39" s="2"/>
      <c r="E39" s="7" t="s">
        <v>55</v>
      </c>
      <c r="F39" s="29"/>
      <c r="G39" s="29">
        <v>137550</v>
      </c>
    </row>
    <row r="40" spans="1:7" x14ac:dyDescent="0.2">
      <c r="A40" s="7" t="s">
        <v>36</v>
      </c>
      <c r="C40" s="2">
        <v>14000</v>
      </c>
      <c r="D40" s="2"/>
      <c r="E40" s="3" t="s">
        <v>81</v>
      </c>
      <c r="F40" s="29"/>
      <c r="G40" s="29">
        <v>1301500</v>
      </c>
    </row>
    <row r="41" spans="1:7" x14ac:dyDescent="0.2">
      <c r="A41" s="7" t="s">
        <v>37</v>
      </c>
      <c r="C41" s="2">
        <v>1124402</v>
      </c>
      <c r="D41" s="2"/>
      <c r="E41" s="3" t="s">
        <v>72</v>
      </c>
      <c r="F41" s="29"/>
      <c r="G41" s="29">
        <v>0</v>
      </c>
    </row>
    <row r="42" spans="1:7" x14ac:dyDescent="0.2">
      <c r="A42" s="7" t="s">
        <v>38</v>
      </c>
      <c r="C42" s="2">
        <v>45995</v>
      </c>
      <c r="D42" s="2"/>
      <c r="E42" s="7" t="s">
        <v>5</v>
      </c>
      <c r="F42" s="29"/>
      <c r="G42" s="29">
        <v>4102200</v>
      </c>
    </row>
    <row r="43" spans="1:7" ht="13.5" thickBot="1" x14ac:dyDescent="0.25">
      <c r="A43" s="7" t="s">
        <v>39</v>
      </c>
      <c r="C43" s="2">
        <v>50558</v>
      </c>
      <c r="D43" s="2"/>
      <c r="E43" s="14" t="s">
        <v>62</v>
      </c>
      <c r="F43" s="33"/>
      <c r="G43" s="33">
        <f>SUM(G30:G42)</f>
        <v>24205423</v>
      </c>
    </row>
    <row r="44" spans="1:7" ht="13.5" thickTop="1" x14ac:dyDescent="0.2">
      <c r="A44" s="7" t="s">
        <v>40</v>
      </c>
      <c r="C44" s="2">
        <v>7554</v>
      </c>
      <c r="D44" s="2"/>
      <c r="E44" s="7"/>
      <c r="G44" s="2"/>
    </row>
    <row r="45" spans="1:7" x14ac:dyDescent="0.2">
      <c r="A45" s="7" t="s">
        <v>69</v>
      </c>
      <c r="C45" s="2">
        <v>20000</v>
      </c>
      <c r="D45" s="2"/>
      <c r="E45" s="3" t="s">
        <v>79</v>
      </c>
      <c r="G45" s="2">
        <f>3450128+9282-17655</f>
        <v>3441755</v>
      </c>
    </row>
    <row r="46" spans="1:7" x14ac:dyDescent="0.2">
      <c r="A46" s="7" t="s">
        <v>41</v>
      </c>
      <c r="C46" s="2">
        <v>245464</v>
      </c>
      <c r="D46" s="2"/>
      <c r="G46" s="2"/>
    </row>
    <row r="47" spans="1:7" x14ac:dyDescent="0.2">
      <c r="A47" s="7" t="s">
        <v>42</v>
      </c>
      <c r="C47" s="2">
        <v>14500</v>
      </c>
      <c r="D47" s="2"/>
      <c r="G47" s="2"/>
    </row>
    <row r="48" spans="1:7" x14ac:dyDescent="0.2">
      <c r="A48" s="7" t="s">
        <v>43</v>
      </c>
      <c r="C48" s="2">
        <v>31508</v>
      </c>
      <c r="D48" s="2"/>
      <c r="E48" s="40" t="s">
        <v>80</v>
      </c>
      <c r="G48" s="2"/>
    </row>
    <row r="49" spans="1:7" x14ac:dyDescent="0.2">
      <c r="A49" s="7" t="s">
        <v>44</v>
      </c>
      <c r="C49" s="2">
        <v>13000</v>
      </c>
      <c r="D49" s="2"/>
      <c r="E49" s="40"/>
      <c r="G49" s="2"/>
    </row>
    <row r="50" spans="1:7" x14ac:dyDescent="0.2">
      <c r="A50" s="7" t="s">
        <v>45</v>
      </c>
      <c r="C50" s="2">
        <v>222500</v>
      </c>
      <c r="D50" s="2"/>
      <c r="E50" s="40"/>
      <c r="G50" s="2"/>
    </row>
    <row r="51" spans="1:7" x14ac:dyDescent="0.2">
      <c r="A51" s="7" t="s">
        <v>46</v>
      </c>
      <c r="C51" s="2">
        <v>22000</v>
      </c>
      <c r="D51" s="2"/>
      <c r="G51" s="2"/>
    </row>
    <row r="52" spans="1:7" x14ac:dyDescent="0.2">
      <c r="A52" s="7" t="s">
        <v>47</v>
      </c>
      <c r="C52" s="2">
        <v>140936</v>
      </c>
      <c r="D52" s="2"/>
      <c r="G52" s="2"/>
    </row>
    <row r="53" spans="1:7" x14ac:dyDescent="0.2">
      <c r="A53" s="7" t="s">
        <v>48</v>
      </c>
      <c r="C53" s="2">
        <v>6000</v>
      </c>
      <c r="D53" s="2"/>
      <c r="G53" s="2"/>
    </row>
    <row r="54" spans="1:7" ht="13.5" thickBot="1" x14ac:dyDescent="0.25">
      <c r="A54" s="26" t="s">
        <v>49</v>
      </c>
      <c r="B54" s="34"/>
      <c r="C54" s="34">
        <f>SUM(C11:C53)</f>
        <v>18763178</v>
      </c>
      <c r="D54" s="37"/>
      <c r="E54" s="25" t="s">
        <v>66</v>
      </c>
      <c r="F54" s="35">
        <f>SUM(F43:F52)</f>
        <v>0</v>
      </c>
      <c r="G54" s="35">
        <f>SUM(G43:G52)</f>
        <v>27647178</v>
      </c>
    </row>
  </sheetData>
  <mergeCells count="3">
    <mergeCell ref="A1:F1"/>
    <mergeCell ref="A2:F2"/>
    <mergeCell ref="A3:F3"/>
  </mergeCells>
  <phoneticPr fontId="1" type="noConversion"/>
  <printOptions horizontalCentered="1" verticalCentered="1"/>
  <pageMargins left="0.5" right="0.5" top="0.75" bottom="0.7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Fannin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Robin Gazaway</cp:lastModifiedBy>
  <cp:lastPrinted>2017-12-05T15:06:48Z</cp:lastPrinted>
  <dcterms:created xsi:type="dcterms:W3CDTF">2005-10-24T13:41:12Z</dcterms:created>
  <dcterms:modified xsi:type="dcterms:W3CDTF">2017-12-28T17:21:29Z</dcterms:modified>
</cp:coreProperties>
</file>